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date1904="1" showInkAnnotation="0" autoCompressPictures="0"/>
  <bookViews>
    <workbookView xWindow="3320" yWindow="0" windowWidth="18340" windowHeight="14400" tabRatio="500"/>
  </bookViews>
  <sheets>
    <sheet name="Overall Results" sheetId="1" r:id="rId1"/>
    <sheet name="Individual Test Results" sheetId="2" r:id="rId2"/>
    <sheet name="IWA Criteria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3" i="1"/>
  <c r="E2" i="1"/>
  <c r="D4" i="1"/>
  <c r="D5" i="1"/>
  <c r="D6" i="1"/>
  <c r="D7" i="1"/>
  <c r="D8" i="1"/>
  <c r="D9" i="1"/>
  <c r="D3" i="1"/>
  <c r="D2" i="1"/>
</calcChain>
</file>

<file path=xl/sharedStrings.xml><?xml version="1.0" encoding="utf-8"?>
<sst xmlns="http://schemas.openxmlformats.org/spreadsheetml/2006/main" count="102" uniqueCount="51">
  <si>
    <t>TLUD Mean</t>
  </si>
  <si>
    <t>TLUD 95% CI</t>
  </si>
  <si>
    <t>hp_eff</t>
  </si>
  <si>
    <t>lp_sfc</t>
  </si>
  <si>
    <t>hp_CO_WBT</t>
  </si>
  <si>
    <t>hp_PM25_WBT</t>
  </si>
  <si>
    <t>lp_CO_WBT</t>
  </si>
  <si>
    <t>lp_PM25_WBT</t>
  </si>
  <si>
    <t>hp_Indoor_CO_WBT</t>
  </si>
  <si>
    <t>hp_Indoor_PM25_WBT</t>
  </si>
  <si>
    <t>lp_Indoor_CO_WBT</t>
  </si>
  <si>
    <t>lp_Indoor_PM25_WBT</t>
  </si>
  <si>
    <t>IWA VITA WBT Tiers</t>
  </si>
  <si>
    <t>units</t>
  </si>
  <si>
    <t>Tier 0</t>
  </si>
  <si>
    <t>Tier 1</t>
  </si>
  <si>
    <t>Tier 2</t>
  </si>
  <si>
    <t>Tier 3</t>
  </si>
  <si>
    <t>Tier 4</t>
  </si>
  <si>
    <t>High Power Thermal Efficiency</t>
  </si>
  <si>
    <t>%</t>
  </si>
  <si>
    <t>&lt;</t>
  </si>
  <si>
    <t>≥</t>
  </si>
  <si>
    <t>Low Power Specific Consumption</t>
  </si>
  <si>
    <t>MJ/min/L</t>
  </si>
  <si>
    <t>&gt;</t>
  </si>
  <si>
    <t>≤</t>
  </si>
  <si>
    <t>High Power CO</t>
  </si>
  <si>
    <t>g/MJd</t>
  </si>
  <si>
    <t>Low Power CO</t>
  </si>
  <si>
    <t>g/min/L</t>
  </si>
  <si>
    <t>High Power PM</t>
  </si>
  <si>
    <t>mg/MJd</t>
  </si>
  <si>
    <t>Low Power PM</t>
  </si>
  <si>
    <t>mg/min/L</t>
  </si>
  <si>
    <t>Indoor Emissions CO</t>
  </si>
  <si>
    <t>g/min</t>
  </si>
  <si>
    <t>Indoor Emissions PM</t>
  </si>
  <si>
    <t>mg/min</t>
  </si>
  <si>
    <t>Safety</t>
  </si>
  <si>
    <t>Johnsons</t>
  </si>
  <si>
    <t>TLUD05</t>
  </si>
  <si>
    <t>TLUD06</t>
  </si>
  <si>
    <t>TLUD07</t>
  </si>
  <si>
    <t>TLUD08</t>
  </si>
  <si>
    <t>TLUD10</t>
  </si>
  <si>
    <t>TLUD11</t>
  </si>
  <si>
    <t>TLUD12</t>
  </si>
  <si>
    <t>TLUD13</t>
  </si>
  <si>
    <t>Tier using Mean</t>
  </si>
  <si>
    <t>Tier using Mean + 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</si>
</sst>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1" applyNumberFormat="1" applyFont="1" applyFill="1" applyBorder="1" applyAlignment="1" applyProtection="1">
      <alignment horizontal="left"/>
    </xf>
    <xf numFmtId="0" fontId="0" fillId="0" borderId="0" xfId="1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right"/>
    </xf>
  </cellXfs>
  <cellStyles count="6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5" sqref="B5"/>
    </sheetView>
  </sheetViews>
  <sheetFormatPr baseColWidth="10" defaultRowHeight="15" x14ac:dyDescent="0"/>
  <cols>
    <col min="1" max="1" width="28.1640625" bestFit="1" customWidth="1"/>
    <col min="2" max="2" width="12.83203125" bestFit="1" customWidth="1"/>
    <col min="3" max="3" width="12.1640625" bestFit="1" customWidth="1"/>
    <col min="4" max="4" width="14.5" bestFit="1" customWidth="1"/>
    <col min="5" max="5" width="18" bestFit="1" customWidth="1"/>
  </cols>
  <sheetData>
    <row r="1" spans="1:5">
      <c r="B1" s="1" t="s">
        <v>0</v>
      </c>
      <c r="C1" s="1" t="s">
        <v>1</v>
      </c>
      <c r="D1" s="1" t="s">
        <v>49</v>
      </c>
      <c r="E1" s="1" t="s">
        <v>50</v>
      </c>
    </row>
    <row r="2" spans="1:5">
      <c r="A2" t="s">
        <v>2</v>
      </c>
      <c r="B2">
        <v>0.45155878286399997</v>
      </c>
      <c r="C2">
        <v>1.51107489636E-2</v>
      </c>
      <c r="D2" t="str">
        <f>IF(B2&gt;L$7,'IWA Criteria'!$L$1,IF(B2&gt;'IWA Criteria'!J2,'IWA Criteria'!$J$1,IF(B2&gt;'IWA Criteria'!H2,'IWA Criteria'!$H$1,IF(B2&gt;'IWA Criteria'!$F$2,'IWA Criteria'!F1,'IWA Criteria'!$D$1))))</f>
        <v>Tier 4</v>
      </c>
      <c r="E2" t="str">
        <f>IF(B2+C2&gt;L$7,'IWA Criteria'!$L$1,IF(B2+C2+C2&gt;'IWA Criteria'!J2,'IWA Criteria'!$J$1,IF(B2+C2&gt;'IWA Criteria'!H2,'IWA Criteria'!$H$1,IF(B2+C2&gt;'IWA Criteria'!$F$2,'IWA Criteria'!F1,'IWA Criteria'!$D$1))))</f>
        <v>Tier 4</v>
      </c>
    </row>
    <row r="3" spans="1:5">
      <c r="A3" t="s">
        <v>3</v>
      </c>
      <c r="B3">
        <v>2.2831885743000001E-2</v>
      </c>
      <c r="C3">
        <v>1.8995786242699999E-3</v>
      </c>
      <c r="D3" t="str">
        <f>IF(B3&lt;'IWA Criteria'!L3,'IWA Criteria'!$L$1,IF(B3&lt;'IWA Criteria'!J3,'IWA Criteria'!$J$1,IF(B3&lt;'IWA Criteria'!H3,'IWA Criteria'!$H$1,IF(B3&lt;'IWA Criteria'!F3,'IWA Criteria'!$F$1,'IWA Criteria'!$D$1))))</f>
        <v>Tier 3</v>
      </c>
      <c r="E3" t="str">
        <f>IF(B3+C3&lt;'IWA Criteria'!L3,'IWA Criteria'!$L$1,IF(B3+C3&lt;'IWA Criteria'!J3,'IWA Criteria'!$J$1,IF(B3+C3&lt;'IWA Criteria'!H3,'IWA Criteria'!$H$1,IF(B3+C3&lt;'IWA Criteria'!F3,'IWA Criteria'!$F$1,'IWA Criteria'!$D$1))))</f>
        <v>Tier 3</v>
      </c>
    </row>
    <row r="4" spans="1:5">
      <c r="A4" t="s">
        <v>4</v>
      </c>
      <c r="B4">
        <v>1.0880373382299999E-2</v>
      </c>
      <c r="C4">
        <v>9.1341614340699998E-2</v>
      </c>
      <c r="D4" t="str">
        <f>IF(B4&lt;'IWA Criteria'!L4,'IWA Criteria'!$L$1,IF(B4&lt;'IWA Criteria'!J4,'IWA Criteria'!$J$1,IF(B4&lt;'IWA Criteria'!H4,'IWA Criteria'!$H$1,IF(B4&lt;'IWA Criteria'!F4,'IWA Criteria'!$F$1,'IWA Criteria'!$D$1))))</f>
        <v>Tier 4</v>
      </c>
      <c r="E4" t="str">
        <f>IF(B4+C4&lt;'IWA Criteria'!L4,'IWA Criteria'!$L$1,IF(B4+C4&lt;'IWA Criteria'!J4,'IWA Criteria'!$J$1,IF(B4+C4&lt;'IWA Criteria'!H4,'IWA Criteria'!$H$1,IF(B4+C4&lt;'IWA Criteria'!F4,'IWA Criteria'!$F$1,'IWA Criteria'!$D$1))))</f>
        <v>Tier 4</v>
      </c>
    </row>
    <row r="5" spans="1:5">
      <c r="A5" t="s">
        <v>6</v>
      </c>
      <c r="B5">
        <v>-6.4773484943000002E-3</v>
      </c>
      <c r="C5">
        <v>2.7268877206399998E-3</v>
      </c>
      <c r="D5" t="str">
        <f>IF(B5&lt;'IWA Criteria'!L5,'IWA Criteria'!$L$1,IF(B5&lt;'IWA Criteria'!J5,'IWA Criteria'!$J$1,IF(B5&lt;'IWA Criteria'!H5,'IWA Criteria'!$H$1,IF(B5&lt;'IWA Criteria'!F5,'IWA Criteria'!$F$1,'IWA Criteria'!$D$1))))</f>
        <v>Tier 4</v>
      </c>
      <c r="E5" t="str">
        <f>IF(B5+C5&lt;'IWA Criteria'!L5,'IWA Criteria'!$L$1,IF(B5+C5&lt;'IWA Criteria'!J5,'IWA Criteria'!$J$1,IF(B5+C5&lt;'IWA Criteria'!H5,'IWA Criteria'!$H$1,IF(B5+C5&lt;'IWA Criteria'!F5,'IWA Criteria'!$F$1,'IWA Criteria'!$D$1))))</f>
        <v>Tier 4</v>
      </c>
    </row>
    <row r="6" spans="1:5">
      <c r="A6" t="s">
        <v>5</v>
      </c>
      <c r="B6">
        <v>7.9591126073299998</v>
      </c>
      <c r="C6">
        <v>1.08180789682</v>
      </c>
      <c r="D6" t="str">
        <f>IF(B6&lt;'IWA Criteria'!L6,'IWA Criteria'!$L$1,IF(B6&lt;'IWA Criteria'!J6,'IWA Criteria'!$J$1,IF(B6&lt;'IWA Criteria'!H6,'IWA Criteria'!$H$1,IF(B6&lt;'IWA Criteria'!F6,'IWA Criteria'!$F$1,'IWA Criteria'!$D$1))))</f>
        <v>Tier 4</v>
      </c>
      <c r="E6" t="str">
        <f>IF(B6+C6&lt;'IWA Criteria'!L6,'IWA Criteria'!$L$1,IF(B6+C6&lt;'IWA Criteria'!J6,'IWA Criteria'!$J$1,IF(B6+C6&lt;'IWA Criteria'!H6,'IWA Criteria'!$H$1,IF(B6+C6&lt;'IWA Criteria'!F6,'IWA Criteria'!$F$1,'IWA Criteria'!$D$1))))</f>
        <v>Tier 4</v>
      </c>
    </row>
    <row r="7" spans="1:5">
      <c r="A7" t="s">
        <v>7</v>
      </c>
      <c r="B7">
        <v>0.102735349625</v>
      </c>
      <c r="C7">
        <v>4.4801604554299997E-2</v>
      </c>
      <c r="D7" t="str">
        <f>IF(B7&lt;'IWA Criteria'!L7,'IWA Criteria'!$L$1,IF(B7&lt;'IWA Criteria'!J7,'IWA Criteria'!$J$1,IF(B7&lt;'IWA Criteria'!H7,'IWA Criteria'!$H$1,IF(B7&lt;'IWA Criteria'!F7,'IWA Criteria'!$F$1,'IWA Criteria'!$D$1))))</f>
        <v>Tier 4</v>
      </c>
      <c r="E7" t="str">
        <f>IF(B7+C7&lt;'IWA Criteria'!L7,'IWA Criteria'!$L$1,IF(B7+C7&lt;'IWA Criteria'!J7,'IWA Criteria'!$J$1,IF(B7+C7&lt;'IWA Criteria'!H7,'IWA Criteria'!$H$1,IF(B7+C7&lt;'IWA Criteria'!F7,'IWA Criteria'!$F$1,'IWA Criteria'!$D$1))))</f>
        <v>Tier 4</v>
      </c>
    </row>
    <row r="8" spans="1:5">
      <c r="A8" t="s">
        <v>8</v>
      </c>
      <c r="B8">
        <v>9.8082342556899999E-4</v>
      </c>
      <c r="C8">
        <v>8.5327828939000001E-3</v>
      </c>
      <c r="D8" t="str">
        <f>IF(B8&lt;'IWA Criteria'!L8,'IWA Criteria'!$L$1,IF(B8&lt;'IWA Criteria'!J8,'IWA Criteria'!$J$1,IF(B8&lt;'IWA Criteria'!H8,'IWA Criteria'!$H$1,IF(B8&lt;'IWA Criteria'!F8,'IWA Criteria'!$F$1,'IWA Criteria'!$D$1))))</f>
        <v>Tier 4</v>
      </c>
      <c r="E8" t="str">
        <f>IF(B8+C8&lt;'IWA Criteria'!L8,'IWA Criteria'!$L$1,IF(B8+C8&lt;'IWA Criteria'!J8,'IWA Criteria'!$J$1,IF(B8+C8&lt;'IWA Criteria'!H8,'IWA Criteria'!$H$1,IF(B8+C8&lt;'IWA Criteria'!F8,'IWA Criteria'!$F$1,'IWA Criteria'!$D$1))))</f>
        <v>Tier 4</v>
      </c>
    </row>
    <row r="9" spans="1:5">
      <c r="A9" t="s">
        <v>9</v>
      </c>
      <c r="B9">
        <v>0.73452707400499995</v>
      </c>
      <c r="C9">
        <v>0.101570994995</v>
      </c>
      <c r="D9" t="str">
        <f>IF(B9&lt;'IWA Criteria'!L9,'IWA Criteria'!$L$1,IF(B9&lt;'IWA Criteria'!J9,'IWA Criteria'!$J$1,IF(B9&lt;'IWA Criteria'!H9,'IWA Criteria'!$H$1,IF(B9&lt;'IWA Criteria'!F9,'IWA Criteria'!$F$1,'IWA Criteria'!$D$1))))</f>
        <v>Tier 4</v>
      </c>
      <c r="E9" t="str">
        <f>IF(B9+C9&lt;'IWA Criteria'!L9,'IWA Criteria'!$L$1,IF(B9+C9&lt;'IWA Criteria'!J9,'IWA Criteria'!$J$1,IF(B9+C9&lt;'IWA Criteria'!H9,'IWA Criteria'!$H$1,IF(B9+C9&lt;'IWA Criteria'!F9,'IWA Criteria'!$F$1,'IWA Criteria'!$D$1))))</f>
        <v>Tier 4</v>
      </c>
    </row>
    <row r="10" spans="1:5">
      <c r="A10" t="s">
        <v>10</v>
      </c>
      <c r="B10">
        <v>-2.9597331145399999E-2</v>
      </c>
      <c r="C10">
        <v>1.2432837399E-2</v>
      </c>
    </row>
    <row r="11" spans="1:5">
      <c r="A11" t="s">
        <v>11</v>
      </c>
      <c r="B11">
        <v>0.46935635147400001</v>
      </c>
      <c r="C11">
        <v>0.204062491298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14" sqref="A14"/>
    </sheetView>
  </sheetViews>
  <sheetFormatPr baseColWidth="10" defaultRowHeight="15" x14ac:dyDescent="0"/>
  <cols>
    <col min="1" max="1" width="20.33203125" bestFit="1" customWidth="1"/>
  </cols>
  <sheetData>
    <row r="1" spans="1:9"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</row>
    <row r="2" spans="1:9">
      <c r="A2" t="s">
        <v>2</v>
      </c>
      <c r="B2">
        <v>0.43414128293555099</v>
      </c>
      <c r="C2">
        <v>0.44875881484720198</v>
      </c>
      <c r="D2">
        <v>0.44018298017257601</v>
      </c>
      <c r="E2">
        <v>0.45641073561557099</v>
      </c>
      <c r="F2">
        <v>0.49335481318508501</v>
      </c>
      <c r="G2">
        <v>0.44683962222509499</v>
      </c>
      <c r="H2">
        <v>0.44660294446773702</v>
      </c>
      <c r="I2">
        <v>0.44617906946132502</v>
      </c>
    </row>
    <row r="3" spans="1:9">
      <c r="A3" t="s">
        <v>3</v>
      </c>
      <c r="B3">
        <v>1.98500217462175E-2</v>
      </c>
      <c r="C3">
        <v>2.4665554359335599E-2</v>
      </c>
      <c r="D3">
        <v>2.2169970573454399E-2</v>
      </c>
      <c r="E3">
        <v>2.1340206660917599E-2</v>
      </c>
      <c r="F3">
        <v>2.6950592482584201E-2</v>
      </c>
      <c r="G3">
        <v>2.1349717494674701E-2</v>
      </c>
      <c r="H3">
        <v>2.4123740440911801E-2</v>
      </c>
      <c r="I3">
        <v>2.22052821861469E-2</v>
      </c>
    </row>
    <row r="4" spans="1:9">
      <c r="A4" t="s">
        <v>4</v>
      </c>
      <c r="B4">
        <v>-0.10759658973984799</v>
      </c>
      <c r="C4">
        <v>0.12870974538793301</v>
      </c>
      <c r="D4">
        <v>3.3173588114579697E-2</v>
      </c>
      <c r="E4">
        <v>-6.9088366108235405E-2</v>
      </c>
      <c r="F4">
        <v>-0.14569952009269499</v>
      </c>
      <c r="G4">
        <v>4.1460686209504598E-2</v>
      </c>
      <c r="H4">
        <v>4.6880654196722903E-2</v>
      </c>
      <c r="I4">
        <v>0.15920278909073901</v>
      </c>
    </row>
    <row r="5" spans="1:9">
      <c r="A5" t="s">
        <v>6</v>
      </c>
      <c r="B5">
        <v>-6.6619364930806599E-3</v>
      </c>
      <c r="C5">
        <v>-2.0354191641129699E-3</v>
      </c>
      <c r="D5">
        <v>-6.4658756325560304E-3</v>
      </c>
      <c r="E5">
        <v>-7.1321891785598897E-3</v>
      </c>
      <c r="F5">
        <v>-1.2830301068165999E-2</v>
      </c>
      <c r="G5">
        <v>-5.7091966287912497E-3</v>
      </c>
      <c r="H5">
        <v>-7.8780403730965808E-3</v>
      </c>
      <c r="I5">
        <v>-3.1058294160237901E-3</v>
      </c>
    </row>
    <row r="6" spans="1:9">
      <c r="A6" t="s">
        <v>5</v>
      </c>
      <c r="B6">
        <v>9.4052827861674704</v>
      </c>
      <c r="C6">
        <v>8.9142815261487005</v>
      </c>
      <c r="D6">
        <v>9.1197505845759501</v>
      </c>
      <c r="E6">
        <v>7.6432347434676</v>
      </c>
      <c r="F6">
        <v>8.2488253997127199</v>
      </c>
      <c r="G6">
        <v>8.1721638037447697</v>
      </c>
      <c r="H6">
        <v>6.32348640985375</v>
      </c>
      <c r="I6">
        <v>5.8458756049505398</v>
      </c>
    </row>
    <row r="7" spans="1:9">
      <c r="A7" t="s">
        <v>7</v>
      </c>
      <c r="B7">
        <v>0.11721677324702599</v>
      </c>
      <c r="C7">
        <v>0.20895387478444899</v>
      </c>
      <c r="D7">
        <v>8.3093419314198697E-2</v>
      </c>
      <c r="E7">
        <v>4.93930034578237E-2</v>
      </c>
      <c r="F7">
        <v>7.8696387477792507E-2</v>
      </c>
      <c r="G7">
        <v>9.5348507086031306E-2</v>
      </c>
      <c r="H7">
        <v>0.14262229388668199</v>
      </c>
      <c r="I7">
        <v>4.6558537747282802E-2</v>
      </c>
    </row>
    <row r="8" spans="1:9">
      <c r="A8" t="s">
        <v>8</v>
      </c>
      <c r="B8">
        <v>-9.6478797960137409E-3</v>
      </c>
      <c r="C8">
        <v>1.27278386034008E-2</v>
      </c>
      <c r="D8">
        <v>2.8898458472543498E-3</v>
      </c>
      <c r="E8">
        <v>-6.6428360383517602E-3</v>
      </c>
      <c r="F8">
        <v>-1.3844735108494899E-2</v>
      </c>
      <c r="G8">
        <v>3.6502638174923802E-3</v>
      </c>
      <c r="H8">
        <v>4.3958997760738198E-3</v>
      </c>
      <c r="I8">
        <v>1.4318190303191E-2</v>
      </c>
    </row>
    <row r="9" spans="1:9">
      <c r="A9" t="s">
        <v>9</v>
      </c>
      <c r="B9">
        <v>0.84334492373651004</v>
      </c>
      <c r="C9">
        <v>0.88151473059114305</v>
      </c>
      <c r="D9">
        <v>0.79444747622128598</v>
      </c>
      <c r="E9">
        <v>0.73489587413237101</v>
      </c>
      <c r="F9">
        <v>0.78382415084545698</v>
      </c>
      <c r="G9">
        <v>0.719490113904385</v>
      </c>
      <c r="H9">
        <v>0.59293994440514997</v>
      </c>
      <c r="I9">
        <v>0.52575937820258201</v>
      </c>
    </row>
    <row r="10" spans="1:9">
      <c r="A10" t="s">
        <v>10</v>
      </c>
      <c r="B10">
        <v>-3.07138589108744E-2</v>
      </c>
      <c r="C10">
        <v>-9.2546438553888794E-3</v>
      </c>
      <c r="D10">
        <v>-2.93479629086086E-2</v>
      </c>
      <c r="E10">
        <v>-3.2525635529904499E-2</v>
      </c>
      <c r="F10">
        <v>-5.8474097118166903E-2</v>
      </c>
      <c r="G10">
        <v>-2.6151831537672601E-2</v>
      </c>
      <c r="H10">
        <v>-3.6091666361267302E-2</v>
      </c>
      <c r="I10">
        <v>-1.4218952940969301E-2</v>
      </c>
    </row>
    <row r="11" spans="1:9">
      <c r="A11" t="s">
        <v>11</v>
      </c>
      <c r="B11">
        <v>0.54041035053942799</v>
      </c>
      <c r="C11">
        <v>0.95007147786993296</v>
      </c>
      <c r="D11">
        <v>0.37715272092521601</v>
      </c>
      <c r="E11">
        <v>0.225251852969059</v>
      </c>
      <c r="F11">
        <v>0.35865878593003903</v>
      </c>
      <c r="G11">
        <v>0.43675813898362897</v>
      </c>
      <c r="H11">
        <v>0.65339551498305704</v>
      </c>
      <c r="I11">
        <v>0.21315196958772301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E1" workbookViewId="0">
      <selection activeCell="L8" sqref="L8"/>
    </sheetView>
  </sheetViews>
  <sheetFormatPr baseColWidth="10" defaultRowHeight="15" x14ac:dyDescent="0"/>
  <cols>
    <col min="1" max="1" width="28.1640625" bestFit="1" customWidth="1"/>
  </cols>
  <sheetData>
    <row r="1" spans="1:12">
      <c r="A1" s="2" t="s">
        <v>12</v>
      </c>
      <c r="B1" s="2" t="s">
        <v>13</v>
      </c>
      <c r="C1" s="3"/>
      <c r="D1" s="4" t="s">
        <v>14</v>
      </c>
      <c r="E1" s="3"/>
      <c r="F1" s="5" t="s">
        <v>15</v>
      </c>
      <c r="G1" s="6"/>
      <c r="H1" s="5" t="s">
        <v>16</v>
      </c>
      <c r="I1" s="6"/>
      <c r="J1" s="5" t="s">
        <v>17</v>
      </c>
      <c r="K1" s="6"/>
      <c r="L1" s="5" t="s">
        <v>18</v>
      </c>
    </row>
    <row r="2" spans="1:12">
      <c r="A2" s="2" t="s">
        <v>19</v>
      </c>
      <c r="B2" s="2" t="s">
        <v>20</v>
      </c>
      <c r="C2" s="7" t="s">
        <v>21</v>
      </c>
      <c r="D2" s="4">
        <v>0.15</v>
      </c>
      <c r="E2" s="7" t="s">
        <v>22</v>
      </c>
      <c r="F2" s="4">
        <v>0.15</v>
      </c>
      <c r="G2" s="7" t="s">
        <v>22</v>
      </c>
      <c r="H2" s="5">
        <v>0.25</v>
      </c>
      <c r="I2" s="7" t="s">
        <v>22</v>
      </c>
      <c r="J2" s="5">
        <v>0.35</v>
      </c>
      <c r="K2" s="7" t="s">
        <v>22</v>
      </c>
      <c r="L2" s="5">
        <v>0.45</v>
      </c>
    </row>
    <row r="3" spans="1:12">
      <c r="A3" s="2" t="s">
        <v>23</v>
      </c>
      <c r="B3" s="2" t="s">
        <v>24</v>
      </c>
      <c r="C3" s="7" t="s">
        <v>25</v>
      </c>
      <c r="D3" s="4">
        <v>0.05</v>
      </c>
      <c r="E3" s="7" t="s">
        <v>26</v>
      </c>
      <c r="F3" s="4">
        <v>0.05</v>
      </c>
      <c r="G3" s="7" t="s">
        <v>26</v>
      </c>
      <c r="H3" s="5">
        <v>3.9E-2</v>
      </c>
      <c r="I3" s="7" t="s">
        <v>26</v>
      </c>
      <c r="J3" s="5">
        <v>2.8000000000000001E-2</v>
      </c>
      <c r="K3" s="7" t="s">
        <v>26</v>
      </c>
      <c r="L3" s="5">
        <v>1.7000000000000001E-2</v>
      </c>
    </row>
    <row r="4" spans="1:12">
      <c r="A4" s="2" t="s">
        <v>27</v>
      </c>
      <c r="B4" s="2" t="s">
        <v>28</v>
      </c>
      <c r="C4" s="7" t="s">
        <v>25</v>
      </c>
      <c r="D4" s="4">
        <v>16</v>
      </c>
      <c r="E4" s="7" t="s">
        <v>26</v>
      </c>
      <c r="F4" s="4">
        <v>16</v>
      </c>
      <c r="G4" s="7" t="s">
        <v>26</v>
      </c>
      <c r="H4" s="5">
        <v>11</v>
      </c>
      <c r="I4" s="7" t="s">
        <v>26</v>
      </c>
      <c r="J4" s="5">
        <v>9</v>
      </c>
      <c r="K4" s="7" t="s">
        <v>26</v>
      </c>
      <c r="L4" s="5">
        <v>8</v>
      </c>
    </row>
    <row r="5" spans="1:12">
      <c r="A5" s="2" t="s">
        <v>29</v>
      </c>
      <c r="B5" s="2" t="s">
        <v>30</v>
      </c>
      <c r="C5" s="7" t="s">
        <v>25</v>
      </c>
      <c r="D5" s="4">
        <v>0.2</v>
      </c>
      <c r="E5" s="7" t="s">
        <v>26</v>
      </c>
      <c r="F5" s="4">
        <v>0.2</v>
      </c>
      <c r="G5" s="7" t="s">
        <v>26</v>
      </c>
      <c r="H5" s="5">
        <v>0.13</v>
      </c>
      <c r="I5" s="7" t="s">
        <v>26</v>
      </c>
      <c r="J5" s="5">
        <v>0.1</v>
      </c>
      <c r="K5" s="7" t="s">
        <v>26</v>
      </c>
      <c r="L5" s="5">
        <v>0.09</v>
      </c>
    </row>
    <row r="6" spans="1:12">
      <c r="A6" s="2" t="s">
        <v>31</v>
      </c>
      <c r="B6" s="2" t="s">
        <v>32</v>
      </c>
      <c r="C6" s="7" t="s">
        <v>25</v>
      </c>
      <c r="D6" s="4">
        <v>979</v>
      </c>
      <c r="E6" s="7" t="s">
        <v>26</v>
      </c>
      <c r="F6" s="4">
        <v>979</v>
      </c>
      <c r="G6" s="7" t="s">
        <v>26</v>
      </c>
      <c r="H6" s="5">
        <v>386</v>
      </c>
      <c r="I6" s="7" t="s">
        <v>26</v>
      </c>
      <c r="J6" s="5">
        <v>168</v>
      </c>
      <c r="K6" s="7" t="s">
        <v>26</v>
      </c>
      <c r="L6" s="5">
        <v>41</v>
      </c>
    </row>
    <row r="7" spans="1:12">
      <c r="A7" s="2" t="s">
        <v>33</v>
      </c>
      <c r="B7" s="2" t="s">
        <v>34</v>
      </c>
      <c r="C7" s="7" t="s">
        <v>25</v>
      </c>
      <c r="D7" s="4">
        <v>8</v>
      </c>
      <c r="E7" s="7" t="s">
        <v>26</v>
      </c>
      <c r="F7" s="4">
        <v>8</v>
      </c>
      <c r="G7" s="7" t="s">
        <v>26</v>
      </c>
      <c r="H7" s="5">
        <v>4</v>
      </c>
      <c r="I7" s="7" t="s">
        <v>26</v>
      </c>
      <c r="J7" s="5">
        <v>2</v>
      </c>
      <c r="K7" s="7" t="s">
        <v>26</v>
      </c>
      <c r="L7" s="5">
        <v>1</v>
      </c>
    </row>
    <row r="8" spans="1:12">
      <c r="A8" s="2" t="s">
        <v>35</v>
      </c>
      <c r="B8" s="2" t="s">
        <v>36</v>
      </c>
      <c r="C8" s="7" t="s">
        <v>25</v>
      </c>
      <c r="D8" s="4">
        <v>0.97</v>
      </c>
      <c r="E8" s="7" t="s">
        <v>26</v>
      </c>
      <c r="F8" s="4">
        <v>0.97</v>
      </c>
      <c r="G8" s="7" t="s">
        <v>26</v>
      </c>
      <c r="H8" s="5">
        <v>0.62</v>
      </c>
      <c r="I8" s="7" t="s">
        <v>26</v>
      </c>
      <c r="J8" s="5">
        <v>0.49</v>
      </c>
      <c r="K8" s="7" t="s">
        <v>26</v>
      </c>
      <c r="L8" s="5">
        <v>0.42</v>
      </c>
    </row>
    <row r="9" spans="1:12">
      <c r="A9" s="2" t="s">
        <v>37</v>
      </c>
      <c r="B9" s="2" t="s">
        <v>38</v>
      </c>
      <c r="C9" s="7" t="s">
        <v>25</v>
      </c>
      <c r="D9" s="4">
        <v>40</v>
      </c>
      <c r="E9" s="7" t="s">
        <v>26</v>
      </c>
      <c r="F9" s="4">
        <v>40</v>
      </c>
      <c r="G9" s="7" t="s">
        <v>26</v>
      </c>
      <c r="H9" s="5">
        <v>17</v>
      </c>
      <c r="I9" s="7" t="s">
        <v>26</v>
      </c>
      <c r="J9" s="5">
        <v>8</v>
      </c>
      <c r="K9" s="7" t="s">
        <v>26</v>
      </c>
      <c r="L9" s="5">
        <v>2</v>
      </c>
    </row>
    <row r="10" spans="1:12">
      <c r="A10" s="2" t="s">
        <v>39</v>
      </c>
      <c r="B10" s="2" t="s">
        <v>40</v>
      </c>
      <c r="C10" s="7" t="s">
        <v>21</v>
      </c>
      <c r="D10" s="4">
        <v>45</v>
      </c>
      <c r="E10" s="7" t="s">
        <v>22</v>
      </c>
      <c r="F10" s="4">
        <v>45</v>
      </c>
      <c r="G10" s="7" t="s">
        <v>22</v>
      </c>
      <c r="H10" s="5">
        <v>75</v>
      </c>
      <c r="I10" s="7" t="s">
        <v>22</v>
      </c>
      <c r="J10" s="5">
        <v>88</v>
      </c>
      <c r="K10" s="7" t="s">
        <v>22</v>
      </c>
      <c r="L10" s="5">
        <v>95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Results</vt:lpstr>
      <vt:lpstr>Individual Test Results</vt:lpstr>
      <vt:lpstr>IWA Criteria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VHR</dc:creator>
  <cp:lastModifiedBy>VHR</cp:lastModifiedBy>
  <dcterms:created xsi:type="dcterms:W3CDTF">2016-05-27T17:23:01Z</dcterms:created>
  <dcterms:modified xsi:type="dcterms:W3CDTF">2016-05-27T18:11:52Z</dcterms:modified>
</cp:coreProperties>
</file>