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" windowWidth="11745" windowHeight="10035"/>
  </bookViews>
  <sheets>
    <sheet name="draft model HHV LHV" sheetId="1" r:id="rId1"/>
  </sheets>
  <calcPr calcId="145621"/>
</workbook>
</file>

<file path=xl/calcChain.xml><?xml version="1.0" encoding="utf-8"?>
<calcChain xmlns="http://schemas.openxmlformats.org/spreadsheetml/2006/main">
  <c r="E7" i="1" l="1"/>
  <c r="G8" i="1" l="1"/>
  <c r="G9" i="1" s="1"/>
  <c r="G10" i="1" s="1"/>
  <c r="G11" i="1" s="1"/>
  <c r="G12" i="1" s="1"/>
  <c r="G13" i="1" s="1"/>
  <c r="G14" i="1" s="1"/>
  <c r="G15" i="1" s="1"/>
  <c r="G16" i="1" s="1"/>
  <c r="G17" i="1" s="1"/>
  <c r="F7" i="1" l="1"/>
  <c r="C7" i="1"/>
  <c r="B8" i="1"/>
  <c r="E8" i="1" s="1"/>
  <c r="B9" i="1" l="1"/>
  <c r="E9" i="1" s="1"/>
  <c r="C8" i="1"/>
  <c r="F8" i="1"/>
  <c r="H7" i="1"/>
  <c r="H8" i="1" l="1"/>
  <c r="B10" i="1"/>
  <c r="E10" i="1" s="1"/>
  <c r="C9" i="1"/>
  <c r="F9" i="1"/>
  <c r="H9" i="1" l="1"/>
  <c r="B11" i="1"/>
  <c r="E11" i="1" s="1"/>
  <c r="F10" i="1"/>
  <c r="C10" i="1"/>
  <c r="H10" i="1" l="1"/>
  <c r="B12" i="1"/>
  <c r="E12" i="1" s="1"/>
  <c r="F11" i="1"/>
  <c r="C11" i="1"/>
  <c r="H11" i="1" l="1"/>
  <c r="B13" i="1"/>
  <c r="E13" i="1" s="1"/>
  <c r="F12" i="1"/>
  <c r="C12" i="1"/>
  <c r="H12" i="1" l="1"/>
  <c r="B14" i="1"/>
  <c r="E14" i="1" s="1"/>
  <c r="F13" i="1"/>
  <c r="C13" i="1"/>
  <c r="H13" i="1" l="1"/>
  <c r="B15" i="1"/>
  <c r="E15" i="1" s="1"/>
  <c r="C14" i="1"/>
  <c r="F14" i="1"/>
  <c r="H14" i="1" l="1"/>
  <c r="B16" i="1"/>
  <c r="E16" i="1" s="1"/>
  <c r="C15" i="1"/>
  <c r="F15" i="1"/>
  <c r="H15" i="1" l="1"/>
  <c r="B17" i="1"/>
  <c r="E17" i="1" s="1"/>
  <c r="F16" i="1"/>
  <c r="C16" i="1"/>
  <c r="H16" i="1" l="1"/>
  <c r="C17" i="1"/>
  <c r="F17" i="1"/>
  <c r="H17" i="1" l="1"/>
</calcChain>
</file>

<file path=xl/sharedStrings.xml><?xml version="1.0" encoding="utf-8"?>
<sst xmlns="http://schemas.openxmlformats.org/spreadsheetml/2006/main" count="26" uniqueCount="16">
  <si>
    <t>%</t>
  </si>
  <si>
    <t>MJ/kg</t>
  </si>
  <si>
    <t>Boiler Efficiency</t>
  </si>
  <si>
    <t>Wood Fuel</t>
  </si>
  <si>
    <t>Moisture</t>
  </si>
  <si>
    <t>Content</t>
  </si>
  <si>
    <t>Calorific Value</t>
  </si>
  <si>
    <t>High Heating Value</t>
  </si>
  <si>
    <t>dry basis</t>
  </si>
  <si>
    <t>wet basis</t>
  </si>
  <si>
    <t>Low Heating Value</t>
  </si>
  <si>
    <t>Hydrogen</t>
  </si>
  <si>
    <t>in Dry</t>
  </si>
  <si>
    <t>LHV basis</t>
  </si>
  <si>
    <t>HHV basis</t>
  </si>
  <si>
    <t>Output /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</si>
</sst>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0.000"/>
    <numFmt numFmtId="167" formatCode="#,##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6" fontId="0" fillId="0" borderId="0" xfId="0" applyNumberFormat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G20" sqref="G20"/>
    </sheetView>
  </sheetViews>
  <sheetFormatPr defaultRowHeight="15" x14ac:dyDescent="0.25"/>
  <cols>
    <col min="1" max="1" width="11.5703125" customWidth="1"/>
    <col min="2" max="4" width="11.5703125" style="1" customWidth="1"/>
    <col min="5" max="8" width="11.42578125" style="1" customWidth="1"/>
    <col min="9" max="9" width="8" style="1" customWidth="1"/>
    <col min="10" max="10" width="8.7109375" style="1" customWidth="1"/>
    <col min="11" max="11" width="8.5703125" customWidth="1"/>
    <col min="12" max="12" width="7.140625" customWidth="1"/>
    <col min="13" max="13" width="8" customWidth="1"/>
    <col min="14" max="14" width="8.5703125" customWidth="1"/>
  </cols>
  <sheetData>
    <row r="1" spans="1:15" x14ac:dyDescent="0.2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x14ac:dyDescent="0.25">
      <c r="A2" s="10"/>
      <c r="C2" s="11"/>
      <c r="D2" s="11"/>
      <c r="E2" s="11"/>
      <c r="F2" s="11"/>
      <c r="G2" s="11"/>
      <c r="H2" s="11"/>
      <c r="I2" s="11"/>
      <c r="J2" s="11"/>
      <c r="K2" s="2"/>
      <c r="L2" s="11"/>
      <c r="M2" s="2"/>
      <c r="N2" s="2"/>
      <c r="O2" s="6"/>
    </row>
    <row r="3" spans="1:15" x14ac:dyDescent="0.25">
      <c r="A3" s="16" t="s">
        <v>3</v>
      </c>
      <c r="B3" s="19" t="s">
        <v>6</v>
      </c>
      <c r="C3" s="23"/>
      <c r="D3" s="16" t="s">
        <v>11</v>
      </c>
      <c r="E3" s="23" t="s">
        <v>6</v>
      </c>
      <c r="F3" s="23"/>
      <c r="G3" s="19" t="s">
        <v>2</v>
      </c>
      <c r="H3" s="20"/>
      <c r="I3" s="11"/>
      <c r="J3" s="11"/>
      <c r="K3" s="2"/>
      <c r="L3" s="11"/>
      <c r="M3" s="2"/>
      <c r="N3" s="2"/>
    </row>
    <row r="4" spans="1:15" x14ac:dyDescent="0.25">
      <c r="A4" s="17" t="s">
        <v>4</v>
      </c>
      <c r="B4" s="21" t="s">
        <v>7</v>
      </c>
      <c r="C4" s="24"/>
      <c r="D4" s="17" t="s">
        <v>12</v>
      </c>
      <c r="E4" s="24" t="s">
        <v>10</v>
      </c>
      <c r="F4" s="24"/>
      <c r="G4" s="21" t="s">
        <v>15</v>
      </c>
      <c r="H4" s="22"/>
      <c r="I4" s="11"/>
      <c r="J4" s="11"/>
      <c r="K4" s="2"/>
      <c r="L4" s="11"/>
      <c r="M4" s="2"/>
      <c r="N4" s="2"/>
    </row>
    <row r="5" spans="1:15" x14ac:dyDescent="0.25">
      <c r="A5" s="18" t="s">
        <v>5</v>
      </c>
      <c r="B5" s="15" t="s">
        <v>8</v>
      </c>
      <c r="C5" s="15" t="s">
        <v>9</v>
      </c>
      <c r="D5" s="18" t="s">
        <v>3</v>
      </c>
      <c r="E5" s="15" t="s">
        <v>8</v>
      </c>
      <c r="F5" s="15" t="s">
        <v>9</v>
      </c>
      <c r="G5" s="15" t="s">
        <v>13</v>
      </c>
      <c r="H5" s="15" t="s">
        <v>14</v>
      </c>
      <c r="I5" s="11"/>
      <c r="J5" s="11"/>
      <c r="K5" s="2"/>
      <c r="L5" s="11"/>
      <c r="M5" s="2"/>
      <c r="N5" s="2"/>
    </row>
    <row r="6" spans="1:15" x14ac:dyDescent="0.25">
      <c r="A6" s="15" t="s">
        <v>0</v>
      </c>
      <c r="B6" s="15" t="s">
        <v>1</v>
      </c>
      <c r="C6" s="9" t="s">
        <v>1</v>
      </c>
      <c r="D6" s="15" t="s">
        <v>0</v>
      </c>
      <c r="E6" s="15" t="s">
        <v>1</v>
      </c>
      <c r="F6" s="15" t="s">
        <v>1</v>
      </c>
      <c r="G6" s="18" t="s">
        <v>0</v>
      </c>
      <c r="H6" s="18" t="s">
        <v>0</v>
      </c>
      <c r="I6" s="11"/>
      <c r="J6" s="11"/>
      <c r="K6" s="2"/>
      <c r="L6" s="11"/>
      <c r="M6" s="2"/>
      <c r="N6" s="2"/>
    </row>
    <row r="7" spans="1:15" x14ac:dyDescent="0.25">
      <c r="A7" s="15">
        <v>0</v>
      </c>
      <c r="B7" s="8">
        <v>21</v>
      </c>
      <c r="C7" s="25">
        <f>B7*(1-A7/100)</f>
        <v>21</v>
      </c>
      <c r="D7" s="15">
        <v>6</v>
      </c>
      <c r="E7" s="25">
        <f>B7-21.76*D7/100</f>
        <v>19.694400000000002</v>
      </c>
      <c r="F7" s="26">
        <f>B7*(1-A7/100)-2.435*(A7/100)-21.76*(D7/100)*(1-A7/100)</f>
        <v>19.694400000000002</v>
      </c>
      <c r="G7" s="8">
        <v>90</v>
      </c>
      <c r="H7" s="8">
        <f>G7*F7/C7</f>
        <v>84.40457142857143</v>
      </c>
      <c r="I7" s="11"/>
      <c r="J7" s="11"/>
      <c r="K7" s="2"/>
      <c r="L7" s="11"/>
      <c r="M7" s="2"/>
      <c r="N7" s="2"/>
    </row>
    <row r="8" spans="1:15" x14ac:dyDescent="0.25">
      <c r="A8" s="15">
        <v>5</v>
      </c>
      <c r="B8" s="8">
        <f>B7</f>
        <v>21</v>
      </c>
      <c r="C8" s="25">
        <f>B8*(1-A8/100)</f>
        <v>19.95</v>
      </c>
      <c r="D8" s="15">
        <v>6</v>
      </c>
      <c r="E8" s="25">
        <f t="shared" ref="E8:E17" si="0">B8-21.76*D8/100</f>
        <v>19.694400000000002</v>
      </c>
      <c r="F8" s="26">
        <f>B8*(1-A8/100)-2.435*(A8/100)-21.76*(D8/100)*(1-A8/100)</f>
        <v>18.58793</v>
      </c>
      <c r="G8" s="8">
        <f>G7</f>
        <v>90</v>
      </c>
      <c r="H8" s="8">
        <f>G8*F8/C8</f>
        <v>83.855323308270684</v>
      </c>
      <c r="I8" s="11"/>
      <c r="J8" s="11"/>
      <c r="K8" s="2"/>
      <c r="L8" s="11"/>
      <c r="M8" s="2"/>
      <c r="N8" s="2"/>
    </row>
    <row r="9" spans="1:15" x14ac:dyDescent="0.25">
      <c r="A9" s="15">
        <v>10</v>
      </c>
      <c r="B9" s="8">
        <f>B8</f>
        <v>21</v>
      </c>
      <c r="C9" s="25">
        <f>B9*(1-A9/100)</f>
        <v>18.900000000000002</v>
      </c>
      <c r="D9" s="15">
        <v>6</v>
      </c>
      <c r="E9" s="25">
        <f t="shared" si="0"/>
        <v>19.694400000000002</v>
      </c>
      <c r="F9" s="26">
        <f>B9*(1-A9/100)-2.435*(A9/100)-21.76*(D9/100)*(1-A9/100)</f>
        <v>17.481460000000002</v>
      </c>
      <c r="G9" s="8">
        <f>G8</f>
        <v>90</v>
      </c>
      <c r="H9" s="8">
        <f>G9*F9/C9</f>
        <v>83.245047619047625</v>
      </c>
      <c r="I9" s="11"/>
      <c r="J9" s="11"/>
      <c r="K9" s="2"/>
      <c r="L9" s="11"/>
      <c r="M9" s="2"/>
      <c r="N9" s="2"/>
    </row>
    <row r="10" spans="1:15" x14ac:dyDescent="0.25">
      <c r="A10" s="15">
        <v>15</v>
      </c>
      <c r="B10" s="8">
        <f>B9</f>
        <v>21</v>
      </c>
      <c r="C10" s="25">
        <f>B10*(1-A10/100)</f>
        <v>17.849999999999998</v>
      </c>
      <c r="D10" s="9">
        <v>6</v>
      </c>
      <c r="E10" s="25">
        <f t="shared" si="0"/>
        <v>19.694400000000002</v>
      </c>
      <c r="F10" s="26">
        <f>B10*(1-A10/100)-2.435*(A10/100)-21.76*(D10/100)*(1-A10/100)</f>
        <v>16.374989999999997</v>
      </c>
      <c r="G10" s="8">
        <f>G9</f>
        <v>90</v>
      </c>
      <c r="H10" s="8">
        <f>G10*F10/C10</f>
        <v>82.56297478991597</v>
      </c>
      <c r="I10" s="11"/>
      <c r="J10" s="11"/>
      <c r="K10" s="2"/>
      <c r="L10" s="11"/>
      <c r="M10" s="2"/>
      <c r="N10" s="2"/>
    </row>
    <row r="11" spans="1:15" x14ac:dyDescent="0.25">
      <c r="A11" s="15">
        <v>20</v>
      </c>
      <c r="B11" s="8">
        <f>B10</f>
        <v>21</v>
      </c>
      <c r="C11" s="25">
        <f>B11*(1-A11/100)</f>
        <v>16.8</v>
      </c>
      <c r="D11" s="15">
        <v>6</v>
      </c>
      <c r="E11" s="25">
        <f t="shared" si="0"/>
        <v>19.694400000000002</v>
      </c>
      <c r="F11" s="26">
        <f>B11*(1-A11/100)-2.435*(A11/100)-21.76*(D11/100)*(1-A11/100)</f>
        <v>15.268520000000002</v>
      </c>
      <c r="G11" s="8">
        <f>G10</f>
        <v>90</v>
      </c>
      <c r="H11" s="8">
        <f>G11*F11/C11</f>
        <v>81.795642857142866</v>
      </c>
      <c r="I11" s="11"/>
      <c r="J11" s="11"/>
      <c r="K11" s="2"/>
      <c r="L11" s="11"/>
      <c r="M11" s="2"/>
      <c r="N11" s="2"/>
    </row>
    <row r="12" spans="1:15" x14ac:dyDescent="0.25">
      <c r="A12" s="15">
        <v>25</v>
      </c>
      <c r="B12" s="8">
        <f>B11</f>
        <v>21</v>
      </c>
      <c r="C12" s="25">
        <f>B12*(1-A12/100)</f>
        <v>15.75</v>
      </c>
      <c r="D12" s="15">
        <v>6</v>
      </c>
      <c r="E12" s="25">
        <f t="shared" si="0"/>
        <v>19.694400000000002</v>
      </c>
      <c r="F12" s="26">
        <f>B12*(1-A12/100)-2.435*(A12/100)-21.76*(D12/100)*(1-A12/100)</f>
        <v>14.162049999999999</v>
      </c>
      <c r="G12" s="8">
        <f>G11</f>
        <v>90</v>
      </c>
      <c r="H12" s="8">
        <f>G12*F12/C12</f>
        <v>80.926000000000002</v>
      </c>
      <c r="I12" s="11"/>
      <c r="J12" s="11"/>
      <c r="K12" s="10"/>
      <c r="L12" s="10"/>
      <c r="M12" s="10"/>
      <c r="N12" s="10"/>
    </row>
    <row r="13" spans="1:15" x14ac:dyDescent="0.25">
      <c r="A13" s="15">
        <v>30</v>
      </c>
      <c r="B13" s="8">
        <f>B12</f>
        <v>21</v>
      </c>
      <c r="C13" s="25">
        <f>B13*(1-A13/100)</f>
        <v>14.7</v>
      </c>
      <c r="D13" s="15">
        <v>6</v>
      </c>
      <c r="E13" s="25">
        <f t="shared" si="0"/>
        <v>19.694400000000002</v>
      </c>
      <c r="F13" s="26">
        <f>B13*(1-A13/100)-2.435*(A13/100)-21.76*(D13/100)*(1-A13/100)</f>
        <v>13.055580000000001</v>
      </c>
      <c r="G13" s="8">
        <f>G12</f>
        <v>90</v>
      </c>
      <c r="H13" s="8">
        <f>G13*F13/C13</f>
        <v>79.932122448979598</v>
      </c>
      <c r="I13" s="12"/>
      <c r="J13" s="13"/>
      <c r="K13" s="13"/>
      <c r="L13" s="10"/>
      <c r="M13" s="12"/>
      <c r="N13" s="13"/>
    </row>
    <row r="14" spans="1:15" x14ac:dyDescent="0.25">
      <c r="A14" s="15">
        <v>35</v>
      </c>
      <c r="B14" s="8">
        <f>B13</f>
        <v>21</v>
      </c>
      <c r="C14" s="25">
        <f>B14*(1-A14/100)</f>
        <v>13.65</v>
      </c>
      <c r="D14" s="27">
        <v>6</v>
      </c>
      <c r="E14" s="25">
        <f t="shared" si="0"/>
        <v>19.694400000000002</v>
      </c>
      <c r="F14" s="26">
        <f>B14*(1-A14/100)-2.435*(A14/100)-21.76*(D14/100)*(1-A14/100)</f>
        <v>11.949110000000001</v>
      </c>
      <c r="G14" s="8">
        <f>G13</f>
        <v>90</v>
      </c>
      <c r="H14" s="8">
        <f>G14*F14/C14</f>
        <v>78.785340659340662</v>
      </c>
      <c r="I14" s="12"/>
      <c r="J14" s="12"/>
      <c r="K14" s="12"/>
      <c r="L14" s="10"/>
      <c r="M14" s="12"/>
      <c r="N14" s="12"/>
    </row>
    <row r="15" spans="1:15" x14ac:dyDescent="0.25">
      <c r="A15" s="15">
        <v>40</v>
      </c>
      <c r="B15" s="8">
        <f>B14</f>
        <v>21</v>
      </c>
      <c r="C15" s="25">
        <f>B15*(1-A15/100)</f>
        <v>12.6</v>
      </c>
      <c r="D15" s="15">
        <v>6</v>
      </c>
      <c r="E15" s="25">
        <f t="shared" si="0"/>
        <v>19.694400000000002</v>
      </c>
      <c r="F15" s="28">
        <f>B15*(1-A15/100)-2.435*(A15/100)-21.76*(D15/100)*(1-A15/100)</f>
        <v>10.842639999999999</v>
      </c>
      <c r="G15" s="8">
        <f>G14</f>
        <v>90</v>
      </c>
      <c r="H15" s="7">
        <f>G15*F15/C15</f>
        <v>77.447428571428574</v>
      </c>
      <c r="I15" s="12"/>
      <c r="J15" s="12"/>
      <c r="K15" s="12"/>
      <c r="L15" s="10"/>
      <c r="M15" s="12"/>
      <c r="N15" s="12"/>
    </row>
    <row r="16" spans="1:15" x14ac:dyDescent="0.25">
      <c r="A16" s="15">
        <v>45</v>
      </c>
      <c r="B16" s="8">
        <f>B15</f>
        <v>21</v>
      </c>
      <c r="C16" s="25">
        <f>B16*(1-A16/100)</f>
        <v>11.55</v>
      </c>
      <c r="D16" s="15">
        <v>6</v>
      </c>
      <c r="E16" s="25">
        <f t="shared" si="0"/>
        <v>19.694400000000002</v>
      </c>
      <c r="F16" s="26">
        <f>B16*(1-A16/100)-2.435*(A16/100)-21.76*(D16/100)*(1-A16/100)</f>
        <v>9.7361699999999995</v>
      </c>
      <c r="G16" s="8">
        <f>G15</f>
        <v>90</v>
      </c>
      <c r="H16" s="8">
        <f>G16*F16/C16</f>
        <v>75.866259740259736</v>
      </c>
      <c r="I16" s="12"/>
      <c r="J16" s="12"/>
      <c r="K16" s="12"/>
      <c r="L16" s="10"/>
      <c r="M16" s="12"/>
      <c r="N16" s="12"/>
    </row>
    <row r="17" spans="1:14" x14ac:dyDescent="0.25">
      <c r="A17" s="15">
        <v>50</v>
      </c>
      <c r="B17" s="8">
        <f>B16</f>
        <v>21</v>
      </c>
      <c r="C17" s="25">
        <f>B17*(1-A17/100)</f>
        <v>10.5</v>
      </c>
      <c r="D17" s="15">
        <v>6</v>
      </c>
      <c r="E17" s="25">
        <f t="shared" si="0"/>
        <v>19.694400000000002</v>
      </c>
      <c r="F17" s="26">
        <f>B17*(1-A17/100)-2.435*(A17/100)-21.76*(D17/100)*(1-A17/100)</f>
        <v>8.6296999999999997</v>
      </c>
      <c r="G17" s="8">
        <f>G16</f>
        <v>90</v>
      </c>
      <c r="H17" s="8">
        <f>G17*F17/C17</f>
        <v>73.968857142857146</v>
      </c>
      <c r="I17" s="14"/>
      <c r="J17" s="14"/>
      <c r="K17" s="14"/>
      <c r="L17" s="10"/>
      <c r="M17" s="14"/>
      <c r="N17" s="14"/>
    </row>
    <row r="22" spans="1:14" x14ac:dyDescent="0.25">
      <c r="N22" s="5"/>
    </row>
    <row r="23" spans="1:14" x14ac:dyDescent="0.25">
      <c r="N23" s="5"/>
    </row>
    <row r="25" spans="1:14" x14ac:dyDescent="0.25">
      <c r="B25" s="3"/>
      <c r="E25" s="4"/>
      <c r="I25" s="4"/>
      <c r="J25" s="2"/>
      <c r="K25" s="10"/>
    </row>
  </sheetData>
  <mergeCells count="6">
    <mergeCell ref="G3:H3"/>
    <mergeCell ref="B3:C3"/>
    <mergeCell ref="B4:C4"/>
    <mergeCell ref="E3:F3"/>
    <mergeCell ref="E4:F4"/>
    <mergeCell ref="G4:H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model HHV LHV</vt:lpstr>
    </vt:vector>
  </TitlesOfParts>
  <Company>MGS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Law, Steven (MOECC)</dc:creator>
  <cp:lastModifiedBy>Law, Steven (MOECC)</cp:lastModifiedBy>
  <cp:lastPrinted>2017-12-11T16:27:27Z</cp:lastPrinted>
  <dcterms:created xsi:type="dcterms:W3CDTF">2017-11-23T19:21:40Z</dcterms:created>
  <dcterms:modified xsi:type="dcterms:W3CDTF">2017-12-19T14:53:17Z</dcterms:modified>
</cp:coreProperties>
</file>